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DDZIAŁY\Region Red\2023.10.00596\po wkj\"/>
    </mc:Choice>
  </mc:AlternateContent>
  <xr:revisionPtr revIDLastSave="0" documentId="13_ncr:1_{FC64EC40-4982-4FB6-9A43-B8A8653B63F4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Blatt1" sheetId="1" r:id="rId1"/>
    <sheet name="Blat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24" i="1"/>
  <c r="B12" i="1"/>
  <c r="B16" i="1" s="1"/>
  <c r="B19" i="1" l="1"/>
  <c r="B22" i="1"/>
  <c r="B17" i="1"/>
  <c r="B25" i="1" l="1"/>
  <c r="B26" i="1" s="1"/>
</calcChain>
</file>

<file path=xl/sharedStrings.xml><?xml version="1.0" encoding="utf-8"?>
<sst xmlns="http://schemas.openxmlformats.org/spreadsheetml/2006/main" count="45" uniqueCount="36">
  <si>
    <t>Blatt zur Auswahl einer Pumpe für die Verwendung mit einer Rohrleitung</t>
  </si>
  <si>
    <t xml:space="preserve">Mediumdichte </t>
  </si>
  <si>
    <t>Rohrleitungslänge</t>
  </si>
  <si>
    <t>Rohrinnendurchmesser</t>
  </si>
  <si>
    <t>Querschnittsfläche</t>
  </si>
  <si>
    <t>Anzahl der Rohre in der Rohrleitung</t>
  </si>
  <si>
    <t>Leistung</t>
  </si>
  <si>
    <t>Viskosität</t>
  </si>
  <si>
    <t>Durchflussgeschwindigkeit</t>
  </si>
  <si>
    <t>Durchflusswiderstand auf dem Durchmesser innerhalb des ersten Rohres</t>
  </si>
  <si>
    <t>Durchflusswiderstand h-p</t>
  </si>
  <si>
    <t>Widerstand bei Beschleunigung</t>
  </si>
  <si>
    <t>Anzahl von Krümmer</t>
  </si>
  <si>
    <t>lokaler Krümmerwiderstand</t>
  </si>
  <si>
    <t>Krümmerwiderstand</t>
  </si>
  <si>
    <t>Höhe Einlass-Auslass m</t>
  </si>
  <si>
    <t>Höhenwiderstand</t>
  </si>
  <si>
    <t>Gesamtwiderstand</t>
  </si>
  <si>
    <t xml:space="preserve">Das Blatt wurde bei Spomasz Zamość S.A. bearbeitet. </t>
  </si>
  <si>
    <t xml:space="preserve">Spomasz Zamość S.A. stellt diese Studie kostenlos zur Verfügung, um den Einfluss von Rohrleitungsparametern auf die Pumpenparameter zu veranschaulichen. </t>
  </si>
  <si>
    <t>Bei Anmerkungen senden Sie bitte eine E-Mail: marketing@spomasz.biz.pl oder Telefon 84 639 28 95</t>
  </si>
  <si>
    <t>ul. Szczebrzeska 19</t>
  </si>
  <si>
    <t>22-400 Zamość, POLEN</t>
  </si>
  <si>
    <t>USt.-IdNr. 922-13-32-679</t>
  </si>
  <si>
    <t>www.spomasz.biz.pl</t>
  </si>
  <si>
    <t>marketing@spomasz.biz.pl</t>
  </si>
  <si>
    <t>Marketing-Abteilung Tel. +48 84 639 28 95</t>
  </si>
  <si>
    <t>kg/m3</t>
  </si>
  <si>
    <t>m</t>
  </si>
  <si>
    <t>m2</t>
  </si>
  <si>
    <t>Stk.</t>
  </si>
  <si>
    <t>m3/h</t>
  </si>
  <si>
    <t>Pas</t>
  </si>
  <si>
    <t>m/s</t>
  </si>
  <si>
    <t>MPa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</si>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</sst>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1"/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5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6" fontId="8" fillId="0" borderId="0" xfId="0" applyNumberFormat="1" applyFont="1"/>
    <xf numFmtId="2" fontId="8" fillId="0" borderId="0" xfId="0" applyNumberFormat="1" applyFont="1"/>
    <xf numFmtId="0" fontId="9" fillId="0" borderId="0" xfId="0" applyFo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670560</xdr:colOff>
      <xdr:row>4</xdr:row>
      <xdr:rowOff>144780</xdr:rowOff>
    </xdr:to>
    <xdr:pic>
      <xdr:nvPicPr>
        <xdr:cNvPr id="2" name="Obraz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0"/>
          <a:ext cx="2514600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keting@spomasz.biz.pl" TargetMode="External"/><Relationship Id="rId1" Type="http://schemas.openxmlformats.org/officeDocument/2006/relationships/hyperlink" Target="http://www.spomasz.biz.p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5" workbookViewId="0">
      <selection activeCell="E16" sqref="E16"/>
    </sheetView>
  </sheetViews>
  <sheetFormatPr defaultRowHeight="13.2" x14ac:dyDescent="0.25"/>
  <cols>
    <col min="1" max="1" width="27.109375" bestFit="1" customWidth="1"/>
    <col min="2" max="2" width="14.44140625" style="1" customWidth="1"/>
    <col min="6" max="6" width="14" customWidth="1"/>
  </cols>
  <sheetData>
    <row r="1" spans="1:3" ht="15.6" x14ac:dyDescent="0.25">
      <c r="C1" s="4" t="s">
        <v>21</v>
      </c>
    </row>
    <row r="2" spans="1:3" ht="15.6" x14ac:dyDescent="0.25">
      <c r="C2" s="4" t="s">
        <v>22</v>
      </c>
    </row>
    <row r="3" spans="1:3" ht="15.6" x14ac:dyDescent="0.25">
      <c r="C3" s="4" t="s">
        <v>23</v>
      </c>
    </row>
    <row r="4" spans="1:3" ht="15.6" x14ac:dyDescent="0.25">
      <c r="C4" s="5" t="s">
        <v>24</v>
      </c>
    </row>
    <row r="5" spans="1:3" ht="15.6" x14ac:dyDescent="0.25">
      <c r="C5" s="5" t="s">
        <v>25</v>
      </c>
    </row>
    <row r="6" spans="1:3" ht="15.6" x14ac:dyDescent="0.3">
      <c r="C6" s="6" t="s">
        <v>26</v>
      </c>
    </row>
    <row r="7" spans="1:3" ht="17.399999999999999" x14ac:dyDescent="0.3">
      <c r="A7" s="16" t="s">
        <v>0</v>
      </c>
      <c r="C7" s="6"/>
    </row>
    <row r="8" spans="1:3" ht="15.6" x14ac:dyDescent="0.3">
      <c r="A8" s="1"/>
      <c r="C8" s="6"/>
    </row>
    <row r="9" spans="1:3" x14ac:dyDescent="0.25">
      <c r="A9" s="2" t="s">
        <v>1</v>
      </c>
      <c r="B9" s="1">
        <v>1020</v>
      </c>
      <c r="C9" s="2" t="s">
        <v>27</v>
      </c>
    </row>
    <row r="10" spans="1:3" ht="15.6" x14ac:dyDescent="0.3">
      <c r="A10" s="2" t="s">
        <v>2</v>
      </c>
      <c r="B10" s="1">
        <v>25</v>
      </c>
      <c r="C10" s="7" t="s">
        <v>28</v>
      </c>
    </row>
    <row r="11" spans="1:3" ht="15.6" x14ac:dyDescent="0.3">
      <c r="A11" s="2" t="s">
        <v>3</v>
      </c>
      <c r="B11" s="1">
        <v>4.7E-2</v>
      </c>
      <c r="C11" s="7" t="s">
        <v>28</v>
      </c>
    </row>
    <row r="12" spans="1:3" x14ac:dyDescent="0.25">
      <c r="A12" t="s">
        <v>4</v>
      </c>
      <c r="B12" s="9">
        <f>B11*B11*3.141593/4</f>
        <v>1.73494473425E-3</v>
      </c>
      <c r="C12" s="2" t="s">
        <v>29</v>
      </c>
    </row>
    <row r="13" spans="1:3" x14ac:dyDescent="0.25">
      <c r="A13" s="2" t="s">
        <v>5</v>
      </c>
      <c r="B13" s="1">
        <v>1</v>
      </c>
      <c r="C13" s="2" t="s">
        <v>30</v>
      </c>
    </row>
    <row r="14" spans="1:3" x14ac:dyDescent="0.25">
      <c r="A14" s="2" t="s">
        <v>6</v>
      </c>
      <c r="B14" s="1">
        <v>30</v>
      </c>
      <c r="C14" s="2" t="s">
        <v>31</v>
      </c>
    </row>
    <row r="15" spans="1:3" x14ac:dyDescent="0.25">
      <c r="A15" s="2" t="s">
        <v>7</v>
      </c>
      <c r="B15" s="1">
        <v>1E-3</v>
      </c>
      <c r="C15" s="2" t="s">
        <v>32</v>
      </c>
    </row>
    <row r="16" spans="1:3" x14ac:dyDescent="0.25">
      <c r="A16" s="2" t="s">
        <v>8</v>
      </c>
      <c r="B16" s="9">
        <f>B14/3600/B12/B13</f>
        <v>4.8032269667285705</v>
      </c>
      <c r="C16" s="2" t="s">
        <v>33</v>
      </c>
    </row>
    <row r="17" spans="1:6" ht="39.6" x14ac:dyDescent="0.25">
      <c r="A17" s="13" t="s">
        <v>9</v>
      </c>
      <c r="B17" s="14">
        <f>9.81*B9*0.03*B10*B16*B16/(B11*2*9.81*1000000)</f>
        <v>0.18775858308340462</v>
      </c>
      <c r="C17" s="15" t="s">
        <v>34</v>
      </c>
    </row>
    <row r="18" spans="1:6" x14ac:dyDescent="0.25">
      <c r="A18" s="2" t="s">
        <v>10</v>
      </c>
      <c r="B18" s="9">
        <f>B14*128*B15*B10/(B11*B11*B11*B11*1000000*3600*3.1415)</f>
        <v>1.7395632992241626E-3</v>
      </c>
      <c r="C18" s="2" t="s">
        <v>34</v>
      </c>
    </row>
    <row r="19" spans="1:6" x14ac:dyDescent="0.25">
      <c r="A19" s="2" t="s">
        <v>11</v>
      </c>
      <c r="B19" s="9">
        <f>B16*B16*B9/2000000</f>
        <v>1.1766204539893356E-2</v>
      </c>
      <c r="C19" s="2" t="s">
        <v>34</v>
      </c>
    </row>
    <row r="20" spans="1:6" x14ac:dyDescent="0.25">
      <c r="A20" t="s">
        <v>12</v>
      </c>
      <c r="B20" s="1">
        <v>3</v>
      </c>
      <c r="C20" s="2" t="s">
        <v>30</v>
      </c>
    </row>
    <row r="21" spans="1:6" x14ac:dyDescent="0.25">
      <c r="A21" t="s">
        <v>13</v>
      </c>
      <c r="B21" s="1">
        <v>0.2</v>
      </c>
      <c r="C21" s="2"/>
    </row>
    <row r="22" spans="1:6" x14ac:dyDescent="0.25">
      <c r="A22" s="2" t="s">
        <v>14</v>
      </c>
      <c r="B22" s="8">
        <f>B20*0.1*B13*B16*B16*B9/2/1000000</f>
        <v>3.5298613619680072E-3</v>
      </c>
      <c r="C22" s="2" t="s">
        <v>34</v>
      </c>
    </row>
    <row r="23" spans="1:6" x14ac:dyDescent="0.25">
      <c r="A23" t="s">
        <v>15</v>
      </c>
      <c r="B23" s="1">
        <v>6</v>
      </c>
      <c r="C23" s="2" t="s">
        <v>28</v>
      </c>
    </row>
    <row r="24" spans="1:6" x14ac:dyDescent="0.25">
      <c r="A24" s="2" t="s">
        <v>16</v>
      </c>
      <c r="B24" s="8">
        <f>B23*9.81*B9/1000000</f>
        <v>6.0037199999999999E-2</v>
      </c>
      <c r="C24" s="2" t="s">
        <v>34</v>
      </c>
    </row>
    <row r="25" spans="1:6" x14ac:dyDescent="0.25">
      <c r="A25" s="2" t="s">
        <v>17</v>
      </c>
      <c r="B25" s="10">
        <f>(B17+B18+B22+B19+B24)*B13</f>
        <v>0.26483141228449014</v>
      </c>
      <c r="C25" s="12" t="s">
        <v>34</v>
      </c>
    </row>
    <row r="26" spans="1:6" x14ac:dyDescent="0.25">
      <c r="A26" s="2" t="s">
        <v>17</v>
      </c>
      <c r="B26" s="11">
        <f>B25*10</f>
        <v>2.6483141228449014</v>
      </c>
      <c r="C26" s="12" t="s">
        <v>35</v>
      </c>
    </row>
    <row r="28" spans="1:6" x14ac:dyDescent="0.25">
      <c r="A28" t="s">
        <v>18</v>
      </c>
    </row>
    <row r="29" spans="1:6" ht="32.25" customHeight="1" x14ac:dyDescent="0.25">
      <c r="A29" s="17" t="s">
        <v>19</v>
      </c>
      <c r="B29" s="17"/>
      <c r="C29" s="17"/>
      <c r="D29" s="17"/>
      <c r="E29" s="17"/>
      <c r="F29" s="17"/>
    </row>
    <row r="30" spans="1:6" x14ac:dyDescent="0.25">
      <c r="A30" s="2" t="s">
        <v>20</v>
      </c>
    </row>
    <row r="31" spans="1:6" x14ac:dyDescent="0.25">
      <c r="A31" s="3"/>
    </row>
    <row r="32" spans="1:6" x14ac:dyDescent="0.25">
      <c r="A32" s="3"/>
    </row>
  </sheetData>
  <mergeCells count="1">
    <mergeCell ref="A29:F29"/>
  </mergeCells>
  <phoneticPr fontId="1" type="noConversion"/>
  <hyperlinks>
    <hyperlink ref="C4" r:id="rId1" display="http://www.spomasz.biz.pl/" xr:uid="{00000000-0004-0000-0000-000000000000}"/>
    <hyperlink ref="C5" r:id="rId2" display="mailto:marketing@spomasz.biz.pl" xr:uid="{00000000-0004-0000-0000-000001000000}"/>
  </hyperlinks>
  <pageMargins left="0.75" right="0.75" top="1" bottom="1" header="0.5" footer="0.5"/>
  <pageSetup paperSize="9" orientation="portrait" horizontalDpi="4294967293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Blatt1</vt:lpstr>
      <vt:lpstr>Blatt2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Spomasz02</dc:creator>
  <cp:lastModifiedBy>Natalia Boczek</cp:lastModifiedBy>
  <dcterms:created xsi:type="dcterms:W3CDTF">2006-05-10T10:23:12Z</dcterms:created>
  <dcterms:modified xsi:type="dcterms:W3CDTF">2023-10-09T15:48:27Z</dcterms:modified>
</cp:coreProperties>
</file>